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65116" windowWidth="19320" windowHeight="15480" tabRatio="871" activeTab="0"/>
  </bookViews>
  <sheets>
    <sheet name="Seroconverter Specimen Tool" sheetId="1" r:id="rId1"/>
  </sheets>
  <definedNames>
    <definedName name="_xlnm.Print_Area" localSheetId="0">'Seroconverter Specimen Tool'!$A$1:$Q$21</definedName>
    <definedName name="_xlnm.Print_Titles" localSheetId="0">'Seroconverter Specimen Tool'!$11:$11</definedName>
  </definedNames>
  <calcPr fullCalcOnLoad="1"/>
</workbook>
</file>

<file path=xl/sharedStrings.xml><?xml version="1.0" encoding="utf-8"?>
<sst xmlns="http://schemas.openxmlformats.org/spreadsheetml/2006/main" count="35" uniqueCount="35">
  <si>
    <t>PTID:</t>
  </si>
  <si>
    <t xml:space="preserve">CD4+ Count, Viral Load, Plasma Archive </t>
  </si>
  <si>
    <t>Collection Window Opens</t>
  </si>
  <si>
    <t>Collection Window Closes</t>
  </si>
  <si>
    <t>Actual Collection Date</t>
  </si>
  <si>
    <t xml:space="preserve">Visit </t>
  </si>
  <si>
    <t>Visit Code</t>
  </si>
  <si>
    <t>Month 3</t>
  </si>
  <si>
    <t>Month 6</t>
  </si>
  <si>
    <t>Month 12</t>
  </si>
  <si>
    <t>Month 18</t>
  </si>
  <si>
    <t>Month 24</t>
  </si>
  <si>
    <t>Month 30</t>
  </si>
  <si>
    <t>Target Day</t>
  </si>
  <si>
    <t xml:space="preserve">Window Opens </t>
  </si>
  <si>
    <t xml:space="preserve">Window Closes </t>
  </si>
  <si>
    <t>Target Date</t>
  </si>
  <si>
    <t>(dd-MMM-yy)</t>
  </si>
  <si>
    <t>Staff Initials and Date:</t>
  </si>
  <si>
    <t>Expected
Collection</t>
  </si>
  <si>
    <r>
      <rPr>
        <b/>
        <sz val="12"/>
        <color indexed="62"/>
        <rFont val="Arial"/>
        <family val="2"/>
      </rPr>
      <t>3-months</t>
    </r>
    <r>
      <rPr>
        <b/>
        <sz val="12"/>
        <rFont val="Arial"/>
        <family val="2"/>
      </rPr>
      <t xml:space="preserve"> post-seroconversion</t>
    </r>
  </si>
  <si>
    <r>
      <rPr>
        <b/>
        <sz val="12"/>
        <color indexed="62"/>
        <rFont val="Arial"/>
        <family val="2"/>
      </rPr>
      <t>6-months</t>
    </r>
    <r>
      <rPr>
        <b/>
        <sz val="12"/>
        <rFont val="Arial"/>
        <family val="2"/>
      </rPr>
      <t xml:space="preserve"> post-seroconversion</t>
    </r>
  </si>
  <si>
    <r>
      <rPr>
        <b/>
        <sz val="12"/>
        <color indexed="62"/>
        <rFont val="Arial"/>
        <family val="2"/>
      </rPr>
      <t>12-months</t>
    </r>
    <r>
      <rPr>
        <b/>
        <sz val="12"/>
        <rFont val="Arial"/>
        <family val="2"/>
      </rPr>
      <t xml:space="preserve"> post-seroconversion</t>
    </r>
  </si>
  <si>
    <r>
      <rPr>
        <b/>
        <sz val="12"/>
        <color indexed="62"/>
        <rFont val="Arial"/>
        <family val="2"/>
      </rPr>
      <t>18-months</t>
    </r>
    <r>
      <rPr>
        <b/>
        <sz val="12"/>
        <rFont val="Arial"/>
        <family val="2"/>
      </rPr>
      <t xml:space="preserve"> post-seroconversion</t>
    </r>
  </si>
  <si>
    <r>
      <rPr>
        <b/>
        <sz val="12"/>
        <color indexed="62"/>
        <rFont val="Arial"/>
        <family val="2"/>
      </rPr>
      <t>24-months</t>
    </r>
    <r>
      <rPr>
        <b/>
        <sz val="12"/>
        <rFont val="Arial"/>
        <family val="2"/>
      </rPr>
      <t xml:space="preserve"> post-seroconversion</t>
    </r>
  </si>
  <si>
    <r>
      <rPr>
        <b/>
        <sz val="12"/>
        <color indexed="62"/>
        <rFont val="Arial"/>
        <family val="2"/>
      </rPr>
      <t>30-months</t>
    </r>
    <r>
      <rPr>
        <b/>
        <sz val="12"/>
        <rFont val="Arial"/>
        <family val="2"/>
      </rPr>
      <t xml:space="preserve"> post-seroconversion</t>
    </r>
  </si>
  <si>
    <r>
      <rPr>
        <b/>
        <sz val="12"/>
        <color indexed="62"/>
        <rFont val="Arial"/>
        <family val="2"/>
      </rPr>
      <t>36-months</t>
    </r>
    <r>
      <rPr>
        <b/>
        <sz val="12"/>
        <rFont val="Arial"/>
        <family val="2"/>
      </rPr>
      <t xml:space="preserve"> post-seroconversion</t>
    </r>
  </si>
  <si>
    <t>NOTES:</t>
  </si>
  <si>
    <t xml:space="preserve">**If the window for 1-month post-seroconversion specimen collection has passed at the time that seroconversion is confirmed per the protocol algorithm, the 1-month post-seroconversion collection is omitted. </t>
  </si>
  <si>
    <r>
      <rPr>
        <b/>
        <sz val="12"/>
        <color indexed="62"/>
        <rFont val="Arial"/>
        <family val="2"/>
      </rPr>
      <t>1-month</t>
    </r>
    <r>
      <rPr>
        <b/>
        <sz val="12"/>
        <rFont val="Arial"/>
        <family val="2"/>
      </rPr>
      <t xml:space="preserve"> post-seroconversion</t>
    </r>
    <r>
      <rPr>
        <b/>
        <sz val="12"/>
        <color indexed="21"/>
        <rFont val="Arial"/>
        <family val="2"/>
      </rPr>
      <t>**</t>
    </r>
  </si>
  <si>
    <r>
      <t>Seroconversion Date</t>
    </r>
    <r>
      <rPr>
        <b/>
        <sz val="14"/>
        <color indexed="30"/>
        <rFont val="Arial"/>
        <family val="2"/>
      </rPr>
      <t>*</t>
    </r>
    <r>
      <rPr>
        <b/>
        <sz val="14"/>
        <rFont val="Arial"/>
        <family val="2"/>
      </rPr>
      <t>:</t>
    </r>
  </si>
  <si>
    <r>
      <t>TARGET DATE of visit when Sample 1 collected</t>
    </r>
    <r>
      <rPr>
        <b/>
        <sz val="14"/>
        <rFont val="Arial"/>
        <family val="2"/>
      </rPr>
      <t>:</t>
    </r>
  </si>
  <si>
    <r>
      <t>MTN 003 (VOICE) Seroconverter Specimen Collection Schedule</t>
    </r>
    <r>
      <rPr>
        <b/>
        <sz val="16"/>
        <color indexed="30"/>
        <rFont val="Arial"/>
        <family val="2"/>
      </rPr>
      <t>*</t>
    </r>
    <r>
      <rPr>
        <b/>
        <sz val="16"/>
        <rFont val="Arial"/>
        <family val="2"/>
      </rPr>
      <t xml:space="preserve"> </t>
    </r>
  </si>
  <si>
    <t>*These specimen collections are expected to occur as part of regularly scheduled MTN-003 visits.
Once a participant enrolls in MTN-015, these specimens are no longer collected for MTN-003.  Follow the MTN-015 visit schedule. 
Once a participant terminates her MTN-003 study participation, these specimens are no longer collected for MTN-003.</t>
  </si>
  <si>
    <t>999-99999-9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</si>
</sst>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d\-mmm\-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Forte"/>
      <family val="4"/>
    </font>
    <font>
      <b/>
      <sz val="12"/>
      <color indexed="62"/>
      <name val="Arial"/>
      <family val="2"/>
    </font>
    <font>
      <b/>
      <sz val="14"/>
      <color indexed="30"/>
      <name val="Arial"/>
      <family val="2"/>
    </font>
    <font>
      <sz val="11"/>
      <color indexed="30"/>
      <name val="Arial"/>
      <family val="2"/>
    </font>
    <font>
      <b/>
      <sz val="12"/>
      <color indexed="21"/>
      <name val="Arial"/>
      <family val="2"/>
    </font>
    <font>
      <sz val="11"/>
      <color indexed="21"/>
      <name val="Arial"/>
      <family val="2"/>
    </font>
    <font>
      <b/>
      <sz val="16"/>
      <color indexed="3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u val="single"/>
      <sz val="14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25" fillId="14" borderId="0" applyNumberFormat="0" applyBorder="0" applyAlignment="0" applyProtection="0"/>
    <xf numFmtId="0" fontId="29" fillId="2" borderId="1" applyNumberFormat="0" applyAlignment="0" applyProtection="0"/>
    <xf numFmtId="0" fontId="3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right"/>
    </xf>
    <xf numFmtId="0" fontId="4" fillId="17" borderId="0" xfId="0" applyFont="1" applyFill="1" applyBorder="1" applyAlignment="1" applyProtection="1">
      <alignment horizontal="center"/>
      <protection locked="0"/>
    </xf>
    <xf numFmtId="165" fontId="5" fillId="17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64" fontId="4" fillId="0" borderId="14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/>
      <protection/>
    </xf>
    <xf numFmtId="164" fontId="13" fillId="0" borderId="14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165" fontId="5" fillId="14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right" wrapText="1"/>
      <protection hidden="1"/>
    </xf>
    <xf numFmtId="165" fontId="12" fillId="0" borderId="14" xfId="0" applyNumberFormat="1" applyFont="1" applyBorder="1" applyAlignment="1" applyProtection="1">
      <alignment horizontal="center"/>
      <protection hidden="1"/>
    </xf>
    <xf numFmtId="165" fontId="11" fillId="0" borderId="14" xfId="0" applyNumberFormat="1" applyFont="1" applyFill="1" applyBorder="1" applyAlignment="1" applyProtection="1">
      <alignment horizontal="center"/>
      <protection hidden="1"/>
    </xf>
    <xf numFmtId="165" fontId="12" fillId="0" borderId="1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wrapText="1"/>
      <protection/>
    </xf>
    <xf numFmtId="0" fontId="10" fillId="0" borderId="0" xfId="0" applyFont="1" applyAlignment="1" applyProtection="1">
      <alignment horizontal="right" wrapText="1"/>
      <protection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center"/>
      <protection/>
    </xf>
    <xf numFmtId="0" fontId="5" fillId="17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1</xdr:row>
      <xdr:rowOff>238125</xdr:rowOff>
    </xdr:from>
    <xdr:to>
      <xdr:col>16</xdr:col>
      <xdr:colOff>666750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00925" y="600075"/>
          <a:ext cx="4076700" cy="6524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Once a participant seroconverts: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Enter the PTID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target date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the visit when Sample 1 was collected (cells in blue).  For example, if a participant had her first positive HIV rapid test result at visit 6.0, then enter the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target date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visit 6.0 (as printed on the participant's visit calendar tool) even if the participant did not present on that target date.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Enter the Seroconversion Date - that is, the date of the first rapid HIV test result - in the cell in pink.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This spreadsheet will automatically calculate the target collection date and windows for each post-seroconversion specimen collection required in VOICE.                                             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Print this schedule. Hand record your initials and date in the "Staff Initials and Date" (cell in blue). Place it in the participant's MTN-003 study notebook.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As the specimens are collected, hand-record the date of the collection in the "Actual Collection Date" column.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3">
      <selection activeCell="E4" sqref="E4"/>
    </sheetView>
  </sheetViews>
  <sheetFormatPr defaultColWidth="8.8515625" defaultRowHeight="12.75"/>
  <cols>
    <col min="1" max="1" width="20.421875" style="10" bestFit="1" customWidth="1"/>
    <col min="2" max="2" width="22.140625" style="0" bestFit="1" customWidth="1"/>
    <col min="3" max="3" width="15.57421875" style="0" customWidth="1"/>
    <col min="4" max="4" width="17.140625" style="0" customWidth="1"/>
    <col min="5" max="5" width="27.57421875" style="0" customWidth="1"/>
    <col min="6" max="6" width="9.140625" style="3" hidden="1" customWidth="1"/>
    <col min="7" max="7" width="5.421875" style="3" hidden="1" customWidth="1"/>
    <col min="8" max="8" width="9.140625" style="3" hidden="1" customWidth="1"/>
    <col min="9" max="9" width="11.421875" style="3" hidden="1" customWidth="1"/>
    <col min="10" max="10" width="16.00390625" style="3" hidden="1" customWidth="1"/>
    <col min="16" max="16" width="15.00390625" style="0" customWidth="1"/>
    <col min="17" max="17" width="11.57421875" style="0" customWidth="1"/>
  </cols>
  <sheetData>
    <row r="1" spans="1:16" ht="28.5" customHeight="1">
      <c r="A1" s="44" t="s">
        <v>32</v>
      </c>
      <c r="B1" s="44"/>
      <c r="C1" s="44"/>
      <c r="D1" s="44"/>
      <c r="E1" s="44"/>
      <c r="K1" s="14"/>
      <c r="L1" s="14"/>
      <c r="M1" s="14"/>
      <c r="N1" s="14"/>
      <c r="O1" s="14"/>
      <c r="P1" s="14"/>
    </row>
    <row r="2" spans="1:16" ht="21" customHeight="1">
      <c r="A2" s="44" t="s">
        <v>1</v>
      </c>
      <c r="B2" s="46"/>
      <c r="C2" s="46"/>
      <c r="D2" s="46"/>
      <c r="E2" s="46"/>
      <c r="K2" s="14"/>
      <c r="L2" s="14"/>
      <c r="M2" s="14"/>
      <c r="N2" s="14"/>
      <c r="O2" s="14"/>
      <c r="P2" s="14"/>
    </row>
    <row r="3" spans="1:16" ht="21" customHeight="1">
      <c r="A3" s="13"/>
      <c r="B3" s="28"/>
      <c r="C3" s="28"/>
      <c r="D3" s="28"/>
      <c r="E3" s="28"/>
      <c r="K3" s="14"/>
      <c r="L3" s="14"/>
      <c r="M3" s="14"/>
      <c r="N3" s="14"/>
      <c r="O3" s="14"/>
      <c r="P3" s="14"/>
    </row>
    <row r="4" spans="1:16" ht="22.5" customHeight="1">
      <c r="A4" s="30" t="s">
        <v>0</v>
      </c>
      <c r="B4" s="45" t="s">
        <v>34</v>
      </c>
      <c r="C4" s="16"/>
      <c r="D4" s="15" t="s">
        <v>18</v>
      </c>
      <c r="E4" s="11"/>
      <c r="F4" s="14"/>
      <c r="K4" s="14"/>
      <c r="L4" s="14"/>
      <c r="M4" s="14"/>
      <c r="N4" s="14"/>
      <c r="O4" s="14"/>
      <c r="P4" s="14"/>
    </row>
    <row r="5" spans="1:16" ht="24" customHeight="1">
      <c r="A5" s="17"/>
      <c r="B5" s="18"/>
      <c r="C5" s="29"/>
      <c r="D5" s="18"/>
      <c r="E5" s="18"/>
      <c r="F5" s="17"/>
      <c r="K5" s="14"/>
      <c r="L5" s="14"/>
      <c r="M5" s="14"/>
      <c r="N5" s="14"/>
      <c r="O5" s="14"/>
      <c r="P5" s="14"/>
    </row>
    <row r="6" spans="1:16" ht="39" customHeight="1" thickBot="1">
      <c r="A6" s="40" t="s">
        <v>31</v>
      </c>
      <c r="B6" s="41"/>
      <c r="C6" s="12">
        <v>40548</v>
      </c>
      <c r="D6" s="14"/>
      <c r="E6" s="21"/>
      <c r="F6" s="25"/>
      <c r="K6" s="14"/>
      <c r="L6" s="14"/>
      <c r="M6" s="14"/>
      <c r="N6" s="14"/>
      <c r="O6" s="14"/>
      <c r="P6" s="14"/>
    </row>
    <row r="7" spans="1:16" ht="21" customHeight="1">
      <c r="A7" s="19"/>
      <c r="B7" s="20"/>
      <c r="C7" s="22" t="s">
        <v>17</v>
      </c>
      <c r="D7" s="14"/>
      <c r="E7" s="22"/>
      <c r="F7" s="25"/>
      <c r="K7" s="14"/>
      <c r="L7" s="14"/>
      <c r="M7" s="14"/>
      <c r="N7" s="14"/>
      <c r="O7" s="14"/>
      <c r="P7" s="14"/>
    </row>
    <row r="8" spans="1:16" ht="21" customHeight="1">
      <c r="A8" s="19"/>
      <c r="B8" s="20"/>
      <c r="C8" s="22"/>
      <c r="D8" s="14"/>
      <c r="E8" s="22"/>
      <c r="F8" s="25"/>
      <c r="K8" s="14"/>
      <c r="L8" s="14"/>
      <c r="M8" s="14"/>
      <c r="N8" s="14"/>
      <c r="O8" s="14"/>
      <c r="P8" s="14"/>
    </row>
    <row r="9" spans="1:16" ht="21" customHeight="1" thickBot="1">
      <c r="A9" s="40" t="s">
        <v>30</v>
      </c>
      <c r="B9" s="41"/>
      <c r="C9" s="34">
        <v>40545</v>
      </c>
      <c r="D9" s="14"/>
      <c r="E9" s="22"/>
      <c r="F9" s="25"/>
      <c r="K9" s="14"/>
      <c r="L9" s="14"/>
      <c r="M9" s="14"/>
      <c r="N9" s="14"/>
      <c r="O9" s="14"/>
      <c r="P9" s="14"/>
    </row>
    <row r="10" spans="1:16" ht="11.25" customHeight="1">
      <c r="A10" s="23"/>
      <c r="B10" s="1"/>
      <c r="C10" s="1"/>
      <c r="D10" s="1"/>
      <c r="E10" s="2"/>
      <c r="K10" s="14"/>
      <c r="L10" s="14"/>
      <c r="M10" s="14"/>
      <c r="N10" s="14"/>
      <c r="O10" s="14"/>
      <c r="P10" s="14"/>
    </row>
    <row r="11" spans="1:16" ht="51" customHeight="1">
      <c r="A11" s="35" t="s">
        <v>19</v>
      </c>
      <c r="B11" s="35" t="s">
        <v>2</v>
      </c>
      <c r="C11" s="35" t="s">
        <v>16</v>
      </c>
      <c r="D11" s="35" t="s">
        <v>3</v>
      </c>
      <c r="E11" s="24" t="s">
        <v>4</v>
      </c>
      <c r="K11" s="14"/>
      <c r="L11" s="31"/>
      <c r="M11" s="31"/>
      <c r="N11" s="31"/>
      <c r="O11" s="31"/>
      <c r="P11" s="31"/>
    </row>
    <row r="12" spans="1:16" ht="33" customHeight="1" thickBot="1">
      <c r="A12" s="36" t="s">
        <v>29</v>
      </c>
      <c r="B12" s="37">
        <f>C12-14</f>
        <v>40562</v>
      </c>
      <c r="C12" s="38">
        <f>C6+28</f>
        <v>40576</v>
      </c>
      <c r="D12" s="39">
        <f>C12+13</f>
        <v>40589</v>
      </c>
      <c r="E12" s="26"/>
      <c r="F12" s="4" t="s">
        <v>5</v>
      </c>
      <c r="G12" s="5" t="s">
        <v>6</v>
      </c>
      <c r="H12" s="5" t="s">
        <v>13</v>
      </c>
      <c r="I12" s="5" t="s">
        <v>14</v>
      </c>
      <c r="J12" s="5" t="s">
        <v>15</v>
      </c>
      <c r="K12" s="14"/>
      <c r="L12" s="31"/>
      <c r="M12" s="31"/>
      <c r="N12" s="31"/>
      <c r="O12" s="31"/>
      <c r="P12" s="31"/>
    </row>
    <row r="13" spans="1:16" ht="35.25" customHeight="1" thickTop="1">
      <c r="A13" s="36" t="s">
        <v>20</v>
      </c>
      <c r="B13" s="37">
        <f>C9+61</f>
        <v>40606</v>
      </c>
      <c r="C13" s="38">
        <f>C9+90</f>
        <v>40635</v>
      </c>
      <c r="D13" s="39">
        <f>C9+136</f>
        <v>40681</v>
      </c>
      <c r="E13" s="27"/>
      <c r="F13" s="6" t="s">
        <v>7</v>
      </c>
      <c r="G13" s="7"/>
      <c r="H13" s="7">
        <v>90</v>
      </c>
      <c r="I13" s="7">
        <v>61</v>
      </c>
      <c r="J13" s="7">
        <v>136</v>
      </c>
      <c r="K13" s="14"/>
      <c r="L13" s="31"/>
      <c r="M13" s="31"/>
      <c r="N13" s="31"/>
      <c r="O13" s="31"/>
      <c r="P13" s="31"/>
    </row>
    <row r="14" spans="1:16" ht="34.5" customHeight="1">
      <c r="A14" s="36" t="s">
        <v>21</v>
      </c>
      <c r="B14" s="37">
        <f>C9+137</f>
        <v>40682</v>
      </c>
      <c r="C14" s="38">
        <f>C9+182</f>
        <v>40727</v>
      </c>
      <c r="D14" s="39">
        <f>C9+273</f>
        <v>40818</v>
      </c>
      <c r="E14" s="27"/>
      <c r="F14" s="8" t="s">
        <v>8</v>
      </c>
      <c r="G14" s="9"/>
      <c r="H14" s="9">
        <v>182</v>
      </c>
      <c r="I14" s="9">
        <v>137</v>
      </c>
      <c r="J14" s="9">
        <v>273</v>
      </c>
      <c r="K14" s="14"/>
      <c r="L14" s="31"/>
      <c r="M14" s="31"/>
      <c r="N14" s="31"/>
      <c r="O14" s="31"/>
      <c r="P14" s="31"/>
    </row>
    <row r="15" spans="1:16" ht="36.75" customHeight="1">
      <c r="A15" s="36" t="s">
        <v>22</v>
      </c>
      <c r="B15" s="37">
        <f>C9+274</f>
        <v>40819</v>
      </c>
      <c r="C15" s="38">
        <f>C9+365</f>
        <v>40910</v>
      </c>
      <c r="D15" s="39">
        <f>C9+456</f>
        <v>41001</v>
      </c>
      <c r="E15" s="27"/>
      <c r="F15" s="6" t="s">
        <v>9</v>
      </c>
      <c r="G15" s="7"/>
      <c r="H15" s="7">
        <v>365</v>
      </c>
      <c r="I15" s="7">
        <f>365-91</f>
        <v>274</v>
      </c>
      <c r="J15" s="7">
        <f>H15+91</f>
        <v>456</v>
      </c>
      <c r="K15" s="14"/>
      <c r="L15" s="31"/>
      <c r="M15" s="31"/>
      <c r="N15" s="31"/>
      <c r="O15" s="31"/>
      <c r="P15" s="31"/>
    </row>
    <row r="16" spans="1:16" ht="36.75" customHeight="1">
      <c r="A16" s="36" t="s">
        <v>23</v>
      </c>
      <c r="B16" s="37">
        <f>C9+457</f>
        <v>41002</v>
      </c>
      <c r="C16" s="38">
        <f>C9+548</f>
        <v>41093</v>
      </c>
      <c r="D16" s="39">
        <f>C9+639</f>
        <v>41184</v>
      </c>
      <c r="E16" s="27"/>
      <c r="F16" s="6" t="s">
        <v>10</v>
      </c>
      <c r="G16" s="7"/>
      <c r="H16" s="7">
        <f>H15+183</f>
        <v>548</v>
      </c>
      <c r="I16" s="7">
        <f>H16-91</f>
        <v>457</v>
      </c>
      <c r="J16" s="7">
        <f>H16+91</f>
        <v>639</v>
      </c>
      <c r="K16" s="14"/>
      <c r="L16" s="31"/>
      <c r="M16" s="31"/>
      <c r="N16" s="31"/>
      <c r="O16" s="31"/>
      <c r="P16" s="31"/>
    </row>
    <row r="17" spans="1:16" ht="33.75" customHeight="1">
      <c r="A17" s="36" t="s">
        <v>24</v>
      </c>
      <c r="B17" s="37">
        <f>C9+640</f>
        <v>41185</v>
      </c>
      <c r="C17" s="38">
        <f>C9+730</f>
        <v>41275</v>
      </c>
      <c r="D17" s="39">
        <f>C9+821</f>
        <v>41366</v>
      </c>
      <c r="E17" s="27"/>
      <c r="F17" s="6" t="s">
        <v>11</v>
      </c>
      <c r="G17" s="7"/>
      <c r="H17" s="7">
        <f>H16+182</f>
        <v>730</v>
      </c>
      <c r="I17" s="7">
        <f>H17-90</f>
        <v>640</v>
      </c>
      <c r="J17" s="7">
        <f>730+91</f>
        <v>821</v>
      </c>
      <c r="K17" s="14"/>
      <c r="L17" s="31"/>
      <c r="M17" s="31"/>
      <c r="N17" s="31"/>
      <c r="O17" s="31"/>
      <c r="P17" s="31"/>
    </row>
    <row r="18" spans="1:16" ht="32.25" customHeight="1">
      <c r="A18" s="36" t="s">
        <v>25</v>
      </c>
      <c r="B18" s="37">
        <f>C9+822</f>
        <v>41367</v>
      </c>
      <c r="C18" s="38">
        <f>C9+913</f>
        <v>41458</v>
      </c>
      <c r="D18" s="39">
        <f>C9+1004</f>
        <v>41549</v>
      </c>
      <c r="E18" s="27"/>
      <c r="F18" s="6"/>
      <c r="G18" s="7"/>
      <c r="H18" s="7"/>
      <c r="I18" s="7"/>
      <c r="J18" s="7"/>
      <c r="K18" s="14"/>
      <c r="L18" s="31"/>
      <c r="M18" s="31"/>
      <c r="N18" s="31"/>
      <c r="O18" s="31"/>
      <c r="P18" s="31"/>
    </row>
    <row r="19" spans="1:16" ht="35.25" customHeight="1">
      <c r="A19" s="36" t="s">
        <v>26</v>
      </c>
      <c r="B19" s="37">
        <f>C9+1005</f>
        <v>41550</v>
      </c>
      <c r="C19" s="38">
        <f>C9+1095</f>
        <v>41640</v>
      </c>
      <c r="D19" s="39">
        <f>C9+1186</f>
        <v>41731</v>
      </c>
      <c r="E19" s="27"/>
      <c r="F19" s="6" t="s">
        <v>12</v>
      </c>
      <c r="G19" s="7"/>
      <c r="H19" s="7">
        <f>H17+183</f>
        <v>913</v>
      </c>
      <c r="I19" s="7">
        <f>913-91</f>
        <v>822</v>
      </c>
      <c r="J19" s="7">
        <f>913+91</f>
        <v>1004</v>
      </c>
      <c r="K19" s="14"/>
      <c r="L19" s="31"/>
      <c r="M19" s="31"/>
      <c r="N19" s="31"/>
      <c r="O19" s="31"/>
      <c r="P19" s="31"/>
    </row>
    <row r="20" spans="1:16" s="33" customFormat="1" ht="51" customHeight="1">
      <c r="A20" s="32" t="s">
        <v>27</v>
      </c>
      <c r="B20" s="42" t="s">
        <v>33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2:16" ht="36" customHeight="1">
      <c r="B21" s="43" t="s">
        <v>28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1:16" ht="27.75" customHeight="1">
      <c r="K22" s="14"/>
      <c r="L22" s="14"/>
      <c r="M22" s="14"/>
      <c r="N22" s="14"/>
      <c r="O22" s="14"/>
      <c r="P22" s="14"/>
    </row>
    <row r="23" spans="11:16" ht="27.75" customHeight="1">
      <c r="K23" s="14"/>
      <c r="L23" s="14"/>
      <c r="M23" s="14"/>
      <c r="N23" s="14"/>
      <c r="O23" s="14"/>
      <c r="P23" s="14"/>
    </row>
    <row r="24" spans="11:16" ht="27.75" customHeight="1">
      <c r="K24" s="14"/>
      <c r="L24" s="14"/>
      <c r="M24" s="14"/>
      <c r="N24" s="14"/>
      <c r="O24" s="14"/>
      <c r="P24" s="14"/>
    </row>
    <row r="25" spans="11:16" ht="27.75" customHeight="1">
      <c r="K25" s="14"/>
      <c r="L25" s="14"/>
      <c r="M25" s="14"/>
      <c r="N25" s="14"/>
      <c r="O25" s="14"/>
      <c r="P25" s="14"/>
    </row>
    <row r="26" spans="11:16" ht="27.75" customHeight="1">
      <c r="K26" s="14"/>
      <c r="L26" s="14"/>
      <c r="M26" s="14"/>
      <c r="N26" s="14"/>
      <c r="O26" s="14"/>
      <c r="P26" s="14"/>
    </row>
    <row r="27" spans="11:16" ht="27.75" customHeight="1">
      <c r="K27" s="14"/>
      <c r="L27" s="14"/>
      <c r="M27" s="14"/>
      <c r="N27" s="14"/>
      <c r="O27" s="14"/>
      <c r="P27" s="14"/>
    </row>
    <row r="28" spans="11:16" ht="27.75" customHeight="1">
      <c r="K28" s="14"/>
      <c r="L28" s="14"/>
      <c r="M28" s="14"/>
      <c r="N28" s="14"/>
      <c r="O28" s="14"/>
      <c r="P28" s="14"/>
    </row>
    <row r="29" spans="11:16" ht="27.75" customHeight="1">
      <c r="K29" s="14"/>
      <c r="L29" s="14"/>
      <c r="M29" s="14"/>
      <c r="N29" s="14"/>
      <c r="O29" s="14"/>
      <c r="P29" s="14"/>
    </row>
    <row r="30" spans="11:16" ht="27.75" customHeight="1">
      <c r="K30" s="14"/>
      <c r="L30" s="14"/>
      <c r="M30" s="14"/>
      <c r="N30" s="14"/>
      <c r="O30" s="14"/>
      <c r="P30" s="14"/>
    </row>
    <row r="31" spans="11:16" ht="27.75" customHeight="1">
      <c r="K31" s="14"/>
      <c r="L31" s="14"/>
      <c r="M31" s="14"/>
      <c r="N31" s="14"/>
      <c r="O31" s="14"/>
      <c r="P31" s="14"/>
    </row>
    <row r="32" spans="11:16" ht="27.75" customHeight="1">
      <c r="K32" s="14"/>
      <c r="L32" s="14"/>
      <c r="M32" s="14"/>
      <c r="N32" s="14"/>
      <c r="O32" s="14"/>
      <c r="P32" s="14"/>
    </row>
    <row r="33" spans="11:16" ht="27.75" customHeight="1">
      <c r="K33" s="14"/>
      <c r="L33" s="14"/>
      <c r="M33" s="14"/>
      <c r="N33" s="14"/>
      <c r="O33" s="14"/>
      <c r="P33" s="14"/>
    </row>
    <row r="34" spans="11:16" ht="27.75" customHeight="1">
      <c r="K34" s="14"/>
      <c r="L34" s="14"/>
      <c r="M34" s="14"/>
      <c r="N34" s="14"/>
      <c r="O34" s="14"/>
      <c r="P34" s="14"/>
    </row>
    <row r="35" spans="11:16" ht="27.75" customHeight="1">
      <c r="K35" s="14"/>
      <c r="L35" s="14"/>
      <c r="M35" s="14"/>
      <c r="N35" s="14"/>
      <c r="O35" s="14"/>
      <c r="P35" s="14"/>
    </row>
    <row r="36" spans="11:16" ht="27.75" customHeight="1">
      <c r="K36" s="14"/>
      <c r="L36" s="14"/>
      <c r="M36" s="14"/>
      <c r="N36" s="14"/>
      <c r="O36" s="14"/>
      <c r="P36" s="14"/>
    </row>
    <row r="37" spans="11:16" ht="27.75" customHeight="1">
      <c r="K37" s="14"/>
      <c r="L37" s="14"/>
      <c r="M37" s="14"/>
      <c r="N37" s="14"/>
      <c r="O37" s="14"/>
      <c r="P37" s="14"/>
    </row>
    <row r="38" spans="11:16" ht="27.75" customHeight="1">
      <c r="K38" s="14"/>
      <c r="L38" s="14"/>
      <c r="M38" s="14"/>
      <c r="N38" s="14"/>
      <c r="O38" s="14"/>
      <c r="P38" s="14"/>
    </row>
    <row r="39" spans="11:16" ht="27.75" customHeight="1">
      <c r="K39" s="14"/>
      <c r="L39" s="14"/>
      <c r="M39" s="14"/>
      <c r="N39" s="14"/>
      <c r="O39" s="14"/>
      <c r="P39" s="14"/>
    </row>
    <row r="40" spans="11:16" ht="12.75">
      <c r="K40" s="14"/>
      <c r="L40" s="14"/>
      <c r="M40" s="14"/>
      <c r="N40" s="14"/>
      <c r="O40" s="14"/>
      <c r="P40" s="14"/>
    </row>
    <row r="41" spans="11:16" ht="12.75">
      <c r="K41" s="14"/>
      <c r="L41" s="14"/>
      <c r="M41" s="14"/>
      <c r="N41" s="14"/>
      <c r="O41" s="14"/>
      <c r="P41" s="14"/>
    </row>
    <row r="42" spans="11:16" ht="12.75">
      <c r="K42" s="14"/>
      <c r="L42" s="14"/>
      <c r="M42" s="14"/>
      <c r="N42" s="14"/>
      <c r="O42" s="14"/>
      <c r="P42" s="14"/>
    </row>
  </sheetData>
  <sheetProtection sheet="1" objects="1" scenarios="1" selectLockedCells="1"/>
  <mergeCells count="6">
    <mergeCell ref="A9:B9"/>
    <mergeCell ref="B20:P20"/>
    <mergeCell ref="B21:P21"/>
    <mergeCell ref="A1:E1"/>
    <mergeCell ref="A6:B6"/>
    <mergeCell ref="A2:E2"/>
  </mergeCells>
  <printOptions horizontalCentered="1"/>
  <pageMargins left="0.25" right="0.25" top="0.5" bottom="0.52" header="0.5" footer="0.28"/>
  <pageSetup horizontalDpi="600" verticalDpi="600" orientation="landscape" scale="74" r:id="rId2"/>
  <headerFooter alignWithMargins="0">
    <oddFooter>&amp;CVersion 1.0,  21 March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Cianciola</dc:creator>
  <cp:keywords/>
  <dc:description/>
  <cp:lastModifiedBy>MTN</cp:lastModifiedBy>
  <cp:lastPrinted>2011-03-21T13:39:10Z</cp:lastPrinted>
  <dcterms:created xsi:type="dcterms:W3CDTF">2007-03-02T01:19:22Z</dcterms:created>
  <dcterms:modified xsi:type="dcterms:W3CDTF">2011-03-22T18:54:27Z</dcterms:modified>
  <cp:category/>
  <cp:version/>
  <cp:contentType/>
  <cp:contentStatus/>
</cp:coreProperties>
</file>